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26F5171E-F020-4FB6-AE4E-4337523868B7}" xr6:coauthVersionLast="46" xr6:coauthVersionMax="46" xr10:uidLastSave="{00000000-0000-0000-0000-000000000000}"/>
  <bookViews>
    <workbookView xWindow="-120" yWindow="-120" windowWidth="21840" windowHeight="13740" xr2:uid="{73FD893A-4D36-487E-8A83-FCE3A8C46917}"/>
  </bookViews>
  <sheets>
    <sheet name="Objeto Gto" sheetId="1" r:id="rId1"/>
  </sheets>
  <externalReferences>
    <externalReference r:id="rId2"/>
    <externalReference r:id="rId3"/>
  </externalReferences>
  <definedNames>
    <definedName name="_xlnm.Print_Area" localSheetId="0">'Objeto Gto'!$A$1:$H$36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/>
  <c r="F15" i="1"/>
  <c r="H15" i="1"/>
  <c r="J15" i="1"/>
  <c r="C16" i="1"/>
  <c r="E16" i="1"/>
  <c r="F16" i="1"/>
  <c r="H16" i="1"/>
  <c r="J16" i="1"/>
  <c r="C17" i="1"/>
  <c r="D17" i="1"/>
  <c r="E17" i="1"/>
  <c r="F17" i="1"/>
  <c r="H17" i="1"/>
  <c r="C18" i="1"/>
  <c r="D18" i="1"/>
  <c r="E18" i="1"/>
  <c r="F18" i="1"/>
  <c r="H18" i="1"/>
  <c r="J18" i="1"/>
  <c r="C19" i="1"/>
  <c r="E19" i="1"/>
  <c r="F19" i="1"/>
  <c r="G19" i="1"/>
  <c r="H19" i="1"/>
  <c r="C20" i="1"/>
  <c r="D20" i="1"/>
  <c r="E20" i="1"/>
  <c r="F20" i="1"/>
  <c r="G20" i="1"/>
  <c r="H20" i="1"/>
  <c r="J20" i="1"/>
  <c r="C22" i="1"/>
  <c r="D22" i="1"/>
  <c r="E22" i="1"/>
  <c r="F22" i="1"/>
  <c r="G22" i="1"/>
  <c r="H22" i="1"/>
</calcChain>
</file>

<file path=xl/sharedStrings.xml><?xml version="1.0" encoding="utf-8"?>
<sst xmlns="http://schemas.openxmlformats.org/spreadsheetml/2006/main" count="35" uniqueCount="35">
  <si>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</si>
  <si>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</si>
  <si>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</si>
  <si>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</si>
  <si>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 P. María Guadalupe Arévalo Lobato</t>
  </si>
  <si>
    <t xml:space="preserve">                   Autorizó:</t>
  </si>
  <si>
    <t xml:space="preserve">                           Elaboro:</t>
  </si>
  <si>
    <t>TOTAL DEL GASTO</t>
  </si>
  <si>
    <t>Total Capitulo 3000</t>
  </si>
  <si>
    <t>Otros Servicios Generales</t>
  </si>
  <si>
    <t>Servicios de Instalación, Reparación, Mantenimiento y Conservación</t>
  </si>
  <si>
    <t>Servicios Financieros, Bancarios y Comerciales</t>
  </si>
  <si>
    <t>Servicios Profesionales, Cientificos, Técnicos y Otros Servicios</t>
  </si>
  <si>
    <t>Servicios de ArreMateriales de Admón, Emisión de Docs y Artcs. Of.</t>
  </si>
  <si>
    <t>Servicios Generales</t>
  </si>
  <si>
    <t xml:space="preserve"> </t>
  </si>
  <si>
    <t>6=(3-4)</t>
  </si>
  <si>
    <t>3=(1+2)</t>
  </si>
  <si>
    <t>2</t>
  </si>
  <si>
    <t>1</t>
  </si>
  <si>
    <t>por pagar</t>
  </si>
  <si>
    <t>Subejercicio</t>
  </si>
  <si>
    <t>Pagado</t>
  </si>
  <si>
    <t>Devengado</t>
  </si>
  <si>
    <t>Modificado</t>
  </si>
  <si>
    <t>Ampliaciones/ (Reducciones)</t>
  </si>
  <si>
    <t>Aprobado</t>
  </si>
  <si>
    <t>Concepto</t>
  </si>
  <si>
    <t>Capitulo</t>
  </si>
  <si>
    <t>Egresos</t>
  </si>
  <si>
    <t>(CIFRAS EN PESOS)</t>
  </si>
  <si>
    <t>DEL 01 DE ENERO AL 31 DE DICIEMBRE DE 2020</t>
  </si>
  <si>
    <t>CLASIFICACION POR OBJETO DEL GASTO (CAPITULO Y CONCEPTO)</t>
  </si>
  <si>
    <t>ESTADO ANALITICO DEL EJERCICIO DEL PRESUPUESTO DE EGRESOS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</si>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</sst>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9"/>
      <name val="Arial Narrow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3" fontId="5" fillId="0" borderId="0" xfId="1" applyFont="1" applyFill="1" applyAlignment="1"/>
    <xf numFmtId="0" fontId="6" fillId="0" borderId="0" xfId="0" applyFont="1"/>
    <xf numFmtId="0" fontId="6" fillId="0" borderId="0" xfId="0" applyFont="1" applyAlignment="1">
      <alignment horizontal="center"/>
    </xf>
    <xf numFmtId="43" fontId="5" fillId="0" borderId="0" xfId="1" applyFont="1" applyFill="1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" fontId="7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11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8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" fillId="0" borderId="0" xfId="0" quotePrefix="1" applyNumberFormat="1" applyFont="1" applyAlignment="1">
      <alignment horizontal="center"/>
    </xf>
    <xf numFmtId="3" fontId="1" fillId="2" borderId="2" xfId="0" quotePrefix="1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2">
    <cellStyle name="Millares 3" xfId="1" xr:uid="{5782B545-B746-4882-9F69-42DA61A2BFD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</xdr:colOff>
      <xdr:row>29</xdr:row>
      <xdr:rowOff>9525</xdr:rowOff>
    </xdr:from>
    <xdr:to>
      <xdr:col>0</xdr:col>
      <xdr:colOff>1905</xdr:colOff>
      <xdr:row>29</xdr:row>
      <xdr:rowOff>9525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FF1D924E-962C-43CD-B43C-1C5F502833AE}"/>
            </a:ext>
          </a:extLst>
        </xdr:cNvPr>
        <xdr:cNvCxnSpPr/>
      </xdr:nvCxnSpPr>
      <xdr:spPr>
        <a:xfrm>
          <a:off x="1905" y="5534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29</xdr:row>
      <xdr:rowOff>0</xdr:rowOff>
    </xdr:from>
    <xdr:to>
      <xdr:col>1</xdr:col>
      <xdr:colOff>1393661</xdr:colOff>
      <xdr:row>29</xdr:row>
      <xdr:rowOff>0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E914138-6FBC-45AE-AA08-FEFE0CEF852C}"/>
            </a:ext>
          </a:extLst>
        </xdr:cNvPr>
        <xdr:cNvCxnSpPr/>
      </xdr:nvCxnSpPr>
      <xdr:spPr>
        <a:xfrm>
          <a:off x="1905" y="5524500"/>
          <a:ext cx="15251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704850</xdr:colOff>
      <xdr:row>0</xdr:row>
      <xdr:rowOff>123825</xdr:rowOff>
    </xdr:from>
    <xdr:to>
      <xdr:col>7</xdr:col>
      <xdr:colOff>781050</xdr:colOff>
      <xdr:row>3</xdr:row>
      <xdr:rowOff>180975</xdr:rowOff>
    </xdr:to>
    <xdr:pic>
      <xdr:nvPicPr>
        <xdr:cNvPr id="4" name="Picture 3" descr="Logo%20COFOM%20Vertical[2]">
          <a:extLst>
            <a:ext uri="{FF2B5EF4-FFF2-40B4-BE49-F238E27FC236}">
              <a16:creationId xmlns:a16="http://schemas.microsoft.com/office/drawing/2014/main" id="{4598A492-C757-4B51-AE0B-FB9A75A6B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5276850" y="123825"/>
          <a:ext cx="8191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1</xdr:row>
      <xdr:rowOff>19050</xdr:rowOff>
    </xdr:from>
    <xdr:ext cx="1400175" cy="581025"/>
    <xdr:pic>
      <xdr:nvPicPr>
        <xdr:cNvPr id="5" name="6 Imagen" descr="C:\Users\JJIMENEZ\Desktop\LogoSiFinancia.png">
          <a:extLst>
            <a:ext uri="{FF2B5EF4-FFF2-40B4-BE49-F238E27FC236}">
              <a16:creationId xmlns:a16="http://schemas.microsoft.com/office/drawing/2014/main" id="{5A388B17-947B-4091-8D3D-73A8D9F93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9550"/>
          <a:ext cx="1400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1905</xdr:colOff>
      <xdr:row>29</xdr:row>
      <xdr:rowOff>9525</xdr:rowOff>
    </xdr:from>
    <xdr:to>
      <xdr:col>0</xdr:col>
      <xdr:colOff>1905</xdr:colOff>
      <xdr:row>29</xdr:row>
      <xdr:rowOff>9525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DACBC5CA-C1E4-456F-BCC8-995489E17A28}"/>
            </a:ext>
          </a:extLst>
        </xdr:cNvPr>
        <xdr:cNvCxnSpPr/>
      </xdr:nvCxnSpPr>
      <xdr:spPr>
        <a:xfrm>
          <a:off x="1905" y="5534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29</xdr:row>
      <xdr:rowOff>0</xdr:rowOff>
    </xdr:from>
    <xdr:to>
      <xdr:col>1</xdr:col>
      <xdr:colOff>1393661</xdr:colOff>
      <xdr:row>29</xdr:row>
      <xdr:rowOff>0</xdr:rowOff>
    </xdr:to>
    <xdr:cxnSp macro="">
      <xdr:nvCxnSpPr>
        <xdr:cNvPr id="7" name="5 Conector recto">
          <a:extLst>
            <a:ext uri="{FF2B5EF4-FFF2-40B4-BE49-F238E27FC236}">
              <a16:creationId xmlns:a16="http://schemas.microsoft.com/office/drawing/2014/main" id="{63C4C6B8-AA7F-4645-A62B-BC4B3D1A8F50}"/>
            </a:ext>
          </a:extLst>
        </xdr:cNvPr>
        <xdr:cNvCxnSpPr/>
      </xdr:nvCxnSpPr>
      <xdr:spPr>
        <a:xfrm>
          <a:off x="1905" y="5524500"/>
          <a:ext cx="15251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/Desktop/FIDEFOMI/Estados%20Financieros%2012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Actividades"/>
      <sheetName val="Flujo Efvo"/>
      <sheetName val="Clasif Econom"/>
      <sheetName val="CONCIL EGR"/>
      <sheetName val="Notas E. F."/>
      <sheetName val="AVANCE PRESUP"/>
      <sheetName val="GtoxCatProg."/>
      <sheetName val="Clasif.Admiva."/>
      <sheetName val="Clasif.Func."/>
      <sheetName val="ENDEUDAMIENTO NETO"/>
      <sheetName val="INTERESES DE LA DEUDA"/>
      <sheetName val="POSTURA FISCAL"/>
      <sheetName val="POSTURA FISCAL CONTB."/>
      <sheetName val="PROGRAMAS DE INVERSION"/>
      <sheetName val="INDICADORES DE RESULTADOS"/>
      <sheetName val="RELACION DE CUENTAS BANCARIAS"/>
      <sheetName val="RELACION DE BIENES MUEBLES"/>
    </sheetNames>
    <sheetDataSet>
      <sheetData sheetId="0"/>
      <sheetData sheetId="1"/>
      <sheetData sheetId="2"/>
      <sheetData sheetId="3"/>
      <sheetData sheetId="4"/>
      <sheetData sheetId="5">
        <row r="13">
          <cell r="E13">
            <v>3500</v>
          </cell>
        </row>
        <row r="16">
          <cell r="E16">
            <v>135000</v>
          </cell>
          <cell r="I16">
            <v>135000</v>
          </cell>
        </row>
        <row r="17">
          <cell r="E17">
            <v>126213</v>
          </cell>
          <cell r="I17">
            <v>126213</v>
          </cell>
        </row>
        <row r="18">
          <cell r="E18">
            <v>2000</v>
          </cell>
        </row>
        <row r="19">
          <cell r="E19">
            <v>3500</v>
          </cell>
        </row>
        <row r="20">
          <cell r="E20">
            <v>80000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9CA81-159E-4653-A8C2-4973D22A4C48}">
  <sheetPr>
    <tabColor rgb="FFFFFF00"/>
    <pageSetUpPr fitToPage="1"/>
  </sheetPr>
  <dimension ref="A1:K37"/>
  <sheetViews>
    <sheetView tabSelected="1" topLeftCell="A4" zoomScaleNormal="100" workbookViewId="0">
      <selection activeCell="A9" sqref="A9:H9"/>
    </sheetView>
  </sheetViews>
  <sheetFormatPr baseColWidth="10" defaultRowHeight="15" x14ac:dyDescent="0.25"/>
  <cols>
    <col min="1" max="1" width="9.7109375" style="1" customWidth="1"/>
    <col min="2" max="2" width="41.140625" customWidth="1"/>
    <col min="3" max="8" width="12.42578125" customWidth="1"/>
    <col min="9" max="9" width="4.28515625" customWidth="1"/>
  </cols>
  <sheetData>
    <row r="1" spans="1:10" ht="15.6" customHeight="1" x14ac:dyDescent="0.25">
      <c r="A1" s="68"/>
      <c r="B1" s="68"/>
      <c r="C1" s="68"/>
      <c r="D1" s="68"/>
      <c r="E1" s="68"/>
      <c r="F1" s="68"/>
      <c r="G1" s="68"/>
      <c r="H1" s="68"/>
      <c r="I1" s="67"/>
    </row>
    <row r="2" spans="1:10" ht="15.75" x14ac:dyDescent="0.25">
      <c r="A2" s="68" t="s">
        <v>34</v>
      </c>
      <c r="B2" s="68"/>
      <c r="C2" s="68"/>
      <c r="D2" s="68"/>
      <c r="E2" s="68"/>
      <c r="F2" s="68"/>
      <c r="G2" s="68"/>
      <c r="H2" s="68"/>
      <c r="I2" s="67"/>
    </row>
    <row r="3" spans="1:10" ht="15.75" x14ac:dyDescent="0.25">
      <c r="A3" s="66"/>
      <c r="B3" s="65"/>
      <c r="C3" s="65"/>
      <c r="D3" s="65"/>
      <c r="E3" s="65"/>
      <c r="F3" s="65"/>
      <c r="G3" s="65"/>
      <c r="H3" s="64"/>
      <c r="I3" s="64"/>
    </row>
    <row r="4" spans="1:10" ht="15.75" x14ac:dyDescent="0.25">
      <c r="A4" s="66"/>
      <c r="B4" s="65"/>
      <c r="C4" s="65"/>
      <c r="D4" s="65"/>
      <c r="E4" s="65"/>
      <c r="F4" s="65"/>
      <c r="G4" s="65"/>
      <c r="H4" s="64"/>
      <c r="I4" s="64"/>
    </row>
    <row r="5" spans="1:10" ht="15.75" x14ac:dyDescent="0.25">
      <c r="A5" s="66"/>
      <c r="B5" s="65"/>
      <c r="C5" s="65"/>
      <c r="D5" s="65"/>
      <c r="E5" s="65"/>
      <c r="F5" s="65"/>
      <c r="G5" s="65"/>
      <c r="H5" s="64"/>
      <c r="I5" s="64"/>
    </row>
    <row r="6" spans="1:10" ht="16.5" x14ac:dyDescent="0.3">
      <c r="A6" s="63" t="s">
        <v>33</v>
      </c>
      <c r="B6" s="63"/>
      <c r="C6" s="63"/>
      <c r="D6" s="63"/>
      <c r="E6" s="63"/>
      <c r="F6" s="63"/>
      <c r="G6" s="63"/>
      <c r="H6" s="63"/>
      <c r="I6" s="62"/>
    </row>
    <row r="7" spans="1:10" ht="16.5" x14ac:dyDescent="0.3">
      <c r="A7" s="61" t="s">
        <v>32</v>
      </c>
      <c r="B7" s="61"/>
      <c r="C7" s="61"/>
      <c r="D7" s="61"/>
      <c r="E7" s="61"/>
      <c r="F7" s="61"/>
      <c r="G7" s="61"/>
      <c r="H7" s="61"/>
      <c r="I7" s="60"/>
    </row>
    <row r="8" spans="1:10" ht="16.5" x14ac:dyDescent="0.25">
      <c r="A8" s="59" t="s">
        <v>31</v>
      </c>
      <c r="B8" s="59"/>
      <c r="C8" s="59"/>
      <c r="D8" s="59"/>
      <c r="E8" s="59"/>
      <c r="F8" s="59"/>
      <c r="G8" s="59"/>
      <c r="H8" s="59"/>
      <c r="I8" s="58"/>
    </row>
    <row r="9" spans="1:10" x14ac:dyDescent="0.25">
      <c r="A9" s="57" t="s">
        <v>30</v>
      </c>
      <c r="B9" s="57"/>
      <c r="C9" s="57"/>
      <c r="D9" s="57"/>
      <c r="E9" s="57"/>
      <c r="F9" s="57"/>
      <c r="G9" s="57"/>
      <c r="H9" s="57"/>
      <c r="I9" s="10"/>
    </row>
    <row r="10" spans="1:10" x14ac:dyDescent="0.25">
      <c r="A10" s="56"/>
      <c r="B10" s="56"/>
      <c r="C10" s="56"/>
      <c r="D10" s="56"/>
      <c r="E10" s="56"/>
      <c r="F10" s="56"/>
      <c r="G10" s="56"/>
      <c r="H10" s="56"/>
      <c r="I10" s="10"/>
    </row>
    <row r="11" spans="1:10" ht="16.5" x14ac:dyDescent="0.3">
      <c r="A11" s="55" t="s">
        <v>29</v>
      </c>
      <c r="B11" s="54"/>
      <c r="C11" s="53"/>
      <c r="D11" s="53"/>
      <c r="E11" s="53"/>
      <c r="F11" s="53"/>
      <c r="G11" s="53"/>
      <c r="H11" s="52"/>
      <c r="I11" s="26"/>
    </row>
    <row r="12" spans="1:10" ht="49.5" x14ac:dyDescent="0.25">
      <c r="A12" s="47" t="s">
        <v>28</v>
      </c>
      <c r="B12" s="47" t="s">
        <v>27</v>
      </c>
      <c r="C12" s="51" t="s">
        <v>26</v>
      </c>
      <c r="D12" s="50" t="s">
        <v>25</v>
      </c>
      <c r="E12" s="49" t="s">
        <v>24</v>
      </c>
      <c r="F12" s="49" t="s">
        <v>23</v>
      </c>
      <c r="G12" s="49" t="s">
        <v>22</v>
      </c>
      <c r="H12" s="49" t="s">
        <v>21</v>
      </c>
      <c r="I12" s="48"/>
      <c r="J12" s="48" t="s">
        <v>20</v>
      </c>
    </row>
    <row r="13" spans="1:10" ht="18" customHeight="1" x14ac:dyDescent="0.3">
      <c r="A13" s="47"/>
      <c r="B13" s="47"/>
      <c r="C13" s="46" t="s">
        <v>19</v>
      </c>
      <c r="D13" s="44" t="s">
        <v>18</v>
      </c>
      <c r="E13" s="44" t="s">
        <v>17</v>
      </c>
      <c r="F13" s="45">
        <v>4</v>
      </c>
      <c r="G13" s="45">
        <v>5</v>
      </c>
      <c r="H13" s="44" t="s">
        <v>16</v>
      </c>
      <c r="I13" s="43"/>
    </row>
    <row r="14" spans="1:10" ht="22.9" customHeight="1" x14ac:dyDescent="0.25">
      <c r="A14" s="42" t="s">
        <v>15</v>
      </c>
      <c r="B14" s="41" t="s">
        <v>14</v>
      </c>
      <c r="C14" s="31"/>
      <c r="D14" s="31"/>
      <c r="E14" s="31"/>
      <c r="F14" s="31"/>
      <c r="G14" s="31"/>
      <c r="H14" s="31"/>
      <c r="I14" s="31"/>
    </row>
    <row r="15" spans="1:10" ht="33" customHeight="1" x14ac:dyDescent="0.25">
      <c r="A15" s="33">
        <v>2100</v>
      </c>
      <c r="B15" s="38" t="s">
        <v>13</v>
      </c>
      <c r="C15" s="31">
        <f>+'[1]AVANCE PRESUP'!E13</f>
        <v>3500</v>
      </c>
      <c r="D15" s="31">
        <v>0</v>
      </c>
      <c r="E15" s="31">
        <f>+C15+D15</f>
        <v>3500</v>
      </c>
      <c r="F15" s="31">
        <f>+'[1]AVANCE PRESUP'!I13</f>
        <v>0</v>
      </c>
      <c r="G15" s="31"/>
      <c r="H15" s="31">
        <f>+E15-F15</f>
        <v>3500</v>
      </c>
      <c r="I15" s="31"/>
      <c r="J15" s="37">
        <f>+F15-G15</f>
        <v>0</v>
      </c>
    </row>
    <row r="16" spans="1:10" s="39" customFormat="1" ht="33.6" customHeight="1" x14ac:dyDescent="0.25">
      <c r="A16" s="33">
        <v>3300</v>
      </c>
      <c r="B16" s="38" t="s">
        <v>12</v>
      </c>
      <c r="C16" s="40">
        <f>+'[1]AVANCE PRESUP'!E16+'[1]AVANCE PRESUP'!E17</f>
        <v>261213</v>
      </c>
      <c r="D16" s="40">
        <v>0</v>
      </c>
      <c r="E16" s="31">
        <f>+C16+D16</f>
        <v>261213</v>
      </c>
      <c r="F16" s="31">
        <f>+'[1]AVANCE PRESUP'!I16++'[1]AVANCE PRESUP'!I17</f>
        <v>261213</v>
      </c>
      <c r="G16" s="31">
        <v>0</v>
      </c>
      <c r="H16" s="31">
        <f>+E16-F16</f>
        <v>0</v>
      </c>
      <c r="I16" s="31"/>
      <c r="J16" s="37">
        <f>+F16-G16</f>
        <v>261213</v>
      </c>
    </row>
    <row r="17" spans="1:10" ht="16.899999999999999" customHeight="1" x14ac:dyDescent="0.25">
      <c r="A17" s="33">
        <v>3400</v>
      </c>
      <c r="B17" s="32" t="s">
        <v>11</v>
      </c>
      <c r="C17" s="31">
        <f>+'[1]AVANCE PRESUP'!E18</f>
        <v>2000</v>
      </c>
      <c r="D17" s="31">
        <f>+'[1]AVANCE PRESUP'!F18-'[1]AVANCE PRESUP'!G18</f>
        <v>0</v>
      </c>
      <c r="E17" s="31">
        <f>+C17+D17</f>
        <v>2000</v>
      </c>
      <c r="F17" s="31">
        <f>+'[1]AVANCE PRESUP'!I18</f>
        <v>0</v>
      </c>
      <c r="G17" s="31">
        <v>0</v>
      </c>
      <c r="H17" s="31">
        <f>+E17-F17</f>
        <v>2000</v>
      </c>
      <c r="I17" s="31"/>
    </row>
    <row r="18" spans="1:10" s="36" customFormat="1" ht="33.6" customHeight="1" x14ac:dyDescent="0.25">
      <c r="A18" s="33">
        <v>3500</v>
      </c>
      <c r="B18" s="38" t="s">
        <v>10</v>
      </c>
      <c r="C18" s="31">
        <f>+'[1]AVANCE PRESUP'!E19</f>
        <v>3500</v>
      </c>
      <c r="D18" s="31">
        <f>+'[1]AVANCE PRESUP'!F19-'[1]AVANCE PRESUP'!G19</f>
        <v>0</v>
      </c>
      <c r="E18" s="31">
        <f>+C18+D18</f>
        <v>3500</v>
      </c>
      <c r="F18" s="31">
        <f>+'[1]AVANCE PRESUP'!I19</f>
        <v>0</v>
      </c>
      <c r="G18" s="31">
        <v>0</v>
      </c>
      <c r="H18" s="31">
        <f>+E18-F18</f>
        <v>3500</v>
      </c>
      <c r="I18" s="31"/>
      <c r="J18" s="37">
        <f>+F18-G18</f>
        <v>0</v>
      </c>
    </row>
    <row r="19" spans="1:10" ht="16.899999999999999" customHeight="1" x14ac:dyDescent="0.25">
      <c r="A19" s="33">
        <v>3900</v>
      </c>
      <c r="B19" s="32" t="s">
        <v>9</v>
      </c>
      <c r="C19" s="31">
        <f>+'[1]AVANCE PRESUP'!E20</f>
        <v>80000</v>
      </c>
      <c r="D19" s="31"/>
      <c r="E19" s="31">
        <f>+C19+D19</f>
        <v>80000</v>
      </c>
      <c r="F19" s="31">
        <f>+'[1]AVANCE PRESUP'!I20</f>
        <v>0</v>
      </c>
      <c r="G19" s="31">
        <f>+F19</f>
        <v>0</v>
      </c>
      <c r="H19" s="31">
        <f>+E19-F19</f>
        <v>80000</v>
      </c>
      <c r="I19" s="31"/>
    </row>
    <row r="20" spans="1:10" ht="18" customHeight="1" x14ac:dyDescent="0.25">
      <c r="A20" s="35"/>
      <c r="B20" s="30" t="s">
        <v>8</v>
      </c>
      <c r="C20" s="28">
        <f>SUM(C14:C19)</f>
        <v>350213</v>
      </c>
      <c r="D20" s="28">
        <f>SUM(D14:D19)</f>
        <v>0</v>
      </c>
      <c r="E20" s="28">
        <f>SUM(E14:E19)</f>
        <v>350213</v>
      </c>
      <c r="F20" s="28">
        <f>SUM(F14:F19)</f>
        <v>261213</v>
      </c>
      <c r="G20" s="28">
        <f>SUM(G14:G19)</f>
        <v>0</v>
      </c>
      <c r="H20" s="28">
        <f>SUM(H14:H19)</f>
        <v>89000</v>
      </c>
      <c r="I20" s="27"/>
      <c r="J20" s="34">
        <f>SUM(J15:J19)</f>
        <v>261213</v>
      </c>
    </row>
    <row r="21" spans="1:10" ht="18" customHeight="1" x14ac:dyDescent="0.25">
      <c r="A21" s="33"/>
      <c r="B21" s="32"/>
      <c r="C21" s="31"/>
      <c r="D21" s="31"/>
      <c r="E21" s="31"/>
      <c r="F21" s="31"/>
      <c r="G21" s="31"/>
      <c r="H21" s="31"/>
      <c r="I21" s="31"/>
    </row>
    <row r="22" spans="1:10" ht="18" customHeight="1" x14ac:dyDescent="0.25">
      <c r="A22" s="30"/>
      <c r="B22" s="29" t="s">
        <v>7</v>
      </c>
      <c r="C22" s="28">
        <f>+C20</f>
        <v>350213</v>
      </c>
      <c r="D22" s="28">
        <f>+D20</f>
        <v>0</v>
      </c>
      <c r="E22" s="28">
        <f>+E20</f>
        <v>350213</v>
      </c>
      <c r="F22" s="28">
        <f>+F20</f>
        <v>261213</v>
      </c>
      <c r="G22" s="28">
        <f>+G20</f>
        <v>0</v>
      </c>
      <c r="H22" s="28">
        <f>+H20</f>
        <v>89000</v>
      </c>
      <c r="I22" s="27"/>
    </row>
    <row r="23" spans="1:10" ht="16.5" x14ac:dyDescent="0.3">
      <c r="A23" s="26"/>
      <c r="B23" s="25"/>
      <c r="C23" s="2"/>
      <c r="D23" s="2"/>
      <c r="E23" s="2"/>
      <c r="F23" s="2"/>
      <c r="G23" s="2"/>
      <c r="H23" s="2"/>
      <c r="I23" s="2"/>
    </row>
    <row r="24" spans="1:10" ht="16.5" x14ac:dyDescent="0.3">
      <c r="A24" s="26"/>
      <c r="B24" s="25"/>
      <c r="C24" s="2"/>
      <c r="D24" s="2"/>
      <c r="E24" s="2"/>
      <c r="F24" s="2"/>
      <c r="G24" s="2"/>
      <c r="H24" s="2"/>
      <c r="I24" s="2"/>
    </row>
    <row r="25" spans="1:10" x14ac:dyDescent="0.25">
      <c r="A25" s="22" t="s">
        <v>6</v>
      </c>
      <c r="B25" s="16"/>
      <c r="C25" s="16"/>
      <c r="D25" s="16"/>
      <c r="E25" s="16"/>
      <c r="F25" s="24" t="s">
        <v>5</v>
      </c>
      <c r="G25" s="16"/>
      <c r="H25" s="13"/>
      <c r="I25" s="13"/>
    </row>
    <row r="26" spans="1:10" x14ac:dyDescent="0.25">
      <c r="A26" s="23"/>
      <c r="B26" s="16"/>
      <c r="C26" s="16"/>
      <c r="D26" s="16"/>
      <c r="E26" s="16"/>
      <c r="F26" s="13"/>
      <c r="G26" s="16"/>
      <c r="H26" s="13"/>
      <c r="I26" s="13"/>
    </row>
    <row r="27" spans="1:10" x14ac:dyDescent="0.25">
      <c r="A27" s="23"/>
      <c r="B27" s="16"/>
      <c r="C27" s="16"/>
      <c r="D27" s="16"/>
      <c r="E27" s="16"/>
      <c r="F27" s="13"/>
      <c r="G27" s="16"/>
      <c r="H27" s="13"/>
      <c r="I27" s="13"/>
    </row>
    <row r="28" spans="1:10" x14ac:dyDescent="0.25">
      <c r="A28" s="23"/>
      <c r="B28" s="16"/>
      <c r="C28" s="16"/>
      <c r="D28" s="16"/>
      <c r="E28" s="16"/>
      <c r="F28" s="13"/>
      <c r="G28" s="16"/>
      <c r="H28" s="13"/>
      <c r="I28" s="13"/>
    </row>
    <row r="29" spans="1:10" x14ac:dyDescent="0.25">
      <c r="A29" s="22"/>
      <c r="B29" s="16"/>
      <c r="C29" s="16"/>
      <c r="D29" s="15"/>
      <c r="E29" s="16"/>
      <c r="F29" s="13"/>
      <c r="G29" s="16"/>
      <c r="H29" s="21"/>
      <c r="I29" s="21"/>
    </row>
    <row r="30" spans="1:10" x14ac:dyDescent="0.25">
      <c r="A30" s="20" t="s">
        <v>4</v>
      </c>
      <c r="B30" s="20"/>
      <c r="C30" s="16"/>
      <c r="D30" s="15"/>
      <c r="E30" s="19" t="s">
        <v>3</v>
      </c>
      <c r="F30" s="19"/>
      <c r="G30" s="19"/>
      <c r="H30" s="19"/>
      <c r="I30" s="13"/>
    </row>
    <row r="31" spans="1:10" ht="15.75" customHeight="1" x14ac:dyDescent="0.25">
      <c r="A31" s="18" t="s">
        <v>2</v>
      </c>
      <c r="B31" s="18"/>
      <c r="C31" s="16"/>
      <c r="D31" s="15"/>
      <c r="E31" s="14" t="s">
        <v>1</v>
      </c>
      <c r="F31" s="14"/>
      <c r="G31" s="14"/>
      <c r="H31" s="14"/>
      <c r="I31" s="13"/>
    </row>
    <row r="32" spans="1:10" ht="15.75" customHeight="1" x14ac:dyDescent="0.25">
      <c r="A32" s="17"/>
      <c r="B32" s="16"/>
      <c r="C32" s="16"/>
      <c r="D32" s="15"/>
      <c r="E32" s="14"/>
      <c r="F32" s="14"/>
      <c r="G32" s="14"/>
      <c r="H32" s="14"/>
      <c r="I32" s="13"/>
    </row>
    <row r="33" spans="1:11" ht="16.5" customHeight="1" x14ac:dyDescent="0.25">
      <c r="A33" s="10"/>
      <c r="B33" s="9"/>
      <c r="C33" s="9"/>
      <c r="D33" s="12"/>
      <c r="E33" s="11"/>
      <c r="F33" s="11"/>
      <c r="G33" s="11"/>
      <c r="H33" s="11"/>
    </row>
    <row r="34" spans="1:11" x14ac:dyDescent="0.25">
      <c r="A34" s="10"/>
      <c r="B34" s="9"/>
      <c r="C34" s="9"/>
      <c r="D34" s="9"/>
      <c r="E34" s="11"/>
      <c r="F34" s="11"/>
      <c r="G34" s="11"/>
      <c r="H34" s="11"/>
    </row>
    <row r="35" spans="1:11" ht="16.5" x14ac:dyDescent="0.3">
      <c r="A35" s="10"/>
      <c r="B35" s="9"/>
      <c r="C35" s="9"/>
      <c r="D35" s="9"/>
      <c r="E35" s="2"/>
      <c r="F35" s="8"/>
      <c r="G35" s="2"/>
      <c r="H35" s="2"/>
      <c r="I35" s="2"/>
    </row>
    <row r="36" spans="1:11" ht="30.75" customHeight="1" x14ac:dyDescent="0.25">
      <c r="A36" s="7" t="s">
        <v>0</v>
      </c>
      <c r="B36" s="7"/>
      <c r="C36" s="7"/>
      <c r="D36" s="7"/>
      <c r="E36" s="7"/>
      <c r="F36" s="7"/>
      <c r="G36" s="7"/>
      <c r="H36" s="7"/>
      <c r="I36" s="6"/>
      <c r="J36" s="6"/>
      <c r="K36" s="6"/>
    </row>
    <row r="37" spans="1:11" ht="16.5" x14ac:dyDescent="0.3">
      <c r="A37" s="5"/>
      <c r="B37" s="4"/>
      <c r="C37" s="4"/>
      <c r="D37" s="3"/>
      <c r="E37" s="2"/>
      <c r="F37" s="3"/>
      <c r="G37" s="2"/>
      <c r="H37" s="2"/>
      <c r="I37" s="2"/>
    </row>
  </sheetData>
  <mergeCells count="15">
    <mergeCell ref="A1:H1"/>
    <mergeCell ref="A2:H2"/>
    <mergeCell ref="A12:A13"/>
    <mergeCell ref="B12:B13"/>
    <mergeCell ref="A6:H6"/>
    <mergeCell ref="A7:H7"/>
    <mergeCell ref="A8:H8"/>
    <mergeCell ref="A9:H9"/>
    <mergeCell ref="A11:H11"/>
    <mergeCell ref="E30:H30"/>
    <mergeCell ref="A31:B31"/>
    <mergeCell ref="A36:H36"/>
    <mergeCell ref="E31:H31"/>
    <mergeCell ref="E32:H32"/>
    <mergeCell ref="A30:B30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Objeto Gto</vt:lpstr>
      <vt:lpstr>'Objeto Gto'!Área_de_impresión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2021-04-09T22:20:04Z</dcterms:created>
  <dcterms:modified xsi:type="dcterms:W3CDTF">2021-04-09T22:20:14Z</dcterms:modified>
</cp:coreProperties>
</file>